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\tmp\ivan\informatika\test_zrelosten_izpit\tif\"/>
    </mc:Choice>
  </mc:AlternateContent>
  <xr:revisionPtr revIDLastSave="0" documentId="13_ncr:1_{81C34BB0-48D9-4E2D-A18B-FED6C5BD682E}" xr6:coauthVersionLast="47" xr6:coauthVersionMax="47" xr10:uidLastSave="{00000000-0000-0000-0000-000000000000}"/>
  <bookViews>
    <workbookView xWindow="330" yWindow="135" windowWidth="21420" windowHeight="15645" xr2:uid="{4B794271-3D39-4025-A146-D9A05760CBF8}"/>
  </bookViews>
  <sheets>
    <sheet name="Данни" sheetId="3" r:id="rId1"/>
    <sheet name="Таблица" sheetId="7" r:id="rId2"/>
    <sheet name="Класиране" sheetId="4" r:id="rId3"/>
  </sheets>
  <definedNames>
    <definedName name="Данни">Данни!$A$1:$E$31</definedName>
  </definedNames>
  <calcPr calcId="191029"/>
  <pivotCaches>
    <pivotCache cacheId="6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4" l="1"/>
  <c r="D18" i="4"/>
  <c r="D37" i="4"/>
  <c r="D19" i="4"/>
  <c r="D40" i="4"/>
  <c r="D33" i="4"/>
  <c r="D6" i="4"/>
  <c r="D9" i="4"/>
  <c r="D31" i="4"/>
  <c r="D38" i="4"/>
  <c r="D16" i="4"/>
  <c r="D27" i="4"/>
  <c r="D46" i="4"/>
  <c r="D39" i="4"/>
  <c r="D42" i="4"/>
  <c r="C45" i="4"/>
  <c r="C18" i="4"/>
  <c r="C37" i="4"/>
  <c r="C19" i="4"/>
  <c r="C40" i="4"/>
  <c r="C33" i="4"/>
  <c r="C6" i="4"/>
  <c r="C9" i="4"/>
  <c r="C31" i="4"/>
  <c r="C38" i="4"/>
  <c r="C16" i="4"/>
  <c r="C27" i="4"/>
  <c r="C46" i="4"/>
  <c r="C39" i="4"/>
  <c r="C42" i="4"/>
  <c r="B45" i="4"/>
  <c r="B18" i="4"/>
  <c r="B37" i="4"/>
  <c r="B19" i="4"/>
  <c r="B40" i="4"/>
  <c r="B33" i="4"/>
  <c r="B6" i="4"/>
  <c r="B9" i="4"/>
  <c r="B31" i="4"/>
  <c r="B38" i="4"/>
  <c r="B16" i="4"/>
  <c r="B27" i="4"/>
  <c r="B46" i="4"/>
  <c r="B39" i="4"/>
  <c r="B42" i="4"/>
  <c r="B7" i="4"/>
  <c r="D24" i="4"/>
  <c r="D15" i="4"/>
  <c r="D4" i="4"/>
  <c r="D14" i="4"/>
  <c r="D36" i="4"/>
  <c r="D21" i="4"/>
  <c r="D44" i="4"/>
  <c r="D17" i="4"/>
  <c r="D12" i="4"/>
  <c r="D43" i="4"/>
  <c r="D2" i="4"/>
  <c r="D28" i="4"/>
  <c r="D32" i="4"/>
  <c r="D34" i="4"/>
  <c r="D10" i="4"/>
  <c r="D22" i="4"/>
  <c r="D35" i="4"/>
  <c r="D23" i="4"/>
  <c r="D26" i="4"/>
  <c r="D13" i="4"/>
  <c r="D20" i="4"/>
  <c r="D25" i="4"/>
  <c r="D30" i="4"/>
  <c r="D29" i="4"/>
  <c r="D5" i="4"/>
  <c r="D11" i="4"/>
  <c r="D41" i="4"/>
  <c r="D3" i="4"/>
  <c r="D8" i="4"/>
  <c r="C24" i="4"/>
  <c r="C15" i="4"/>
  <c r="C4" i="4"/>
  <c r="C14" i="4"/>
  <c r="C36" i="4"/>
  <c r="C21" i="4"/>
  <c r="C44" i="4"/>
  <c r="C17" i="4"/>
  <c r="C12" i="4"/>
  <c r="C43" i="4"/>
  <c r="C2" i="4"/>
  <c r="C28" i="4"/>
  <c r="C32" i="4"/>
  <c r="C34" i="4"/>
  <c r="C10" i="4"/>
  <c r="C22" i="4"/>
  <c r="C35" i="4"/>
  <c r="C23" i="4"/>
  <c r="C26" i="4"/>
  <c r="C13" i="4"/>
  <c r="C20" i="4"/>
  <c r="C25" i="4"/>
  <c r="C30" i="4"/>
  <c r="C29" i="4"/>
  <c r="C5" i="4"/>
  <c r="C11" i="4"/>
  <c r="C41" i="4"/>
  <c r="C3" i="4"/>
  <c r="C8" i="4"/>
  <c r="D7" i="4"/>
  <c r="C7" i="4"/>
  <c r="B24" i="4"/>
  <c r="B15" i="4"/>
  <c r="B4" i="4"/>
  <c r="B14" i="4"/>
  <c r="B36" i="4"/>
  <c r="B21" i="4"/>
  <c r="B44" i="4"/>
  <c r="B17" i="4"/>
  <c r="B12" i="4"/>
  <c r="B43" i="4"/>
  <c r="B2" i="4"/>
  <c r="B28" i="4"/>
  <c r="B32" i="4"/>
  <c r="B34" i="4"/>
  <c r="B10" i="4"/>
  <c r="B22" i="4"/>
  <c r="B35" i="4"/>
  <c r="B23" i="4"/>
  <c r="B26" i="4"/>
  <c r="B13" i="4"/>
  <c r="B20" i="4"/>
  <c r="B25" i="4"/>
  <c r="B30" i="4"/>
  <c r="B29" i="4"/>
  <c r="B5" i="4"/>
  <c r="B11" i="4"/>
  <c r="B41" i="4"/>
  <c r="B3" i="4"/>
  <c r="B8" i="4"/>
  <c r="E39" i="4" l="1"/>
  <c r="E40" i="4"/>
  <c r="E42" i="4"/>
  <c r="E46" i="4"/>
  <c r="E27" i="4"/>
  <c r="E16" i="4"/>
  <c r="E38" i="4"/>
  <c r="E31" i="4"/>
  <c r="E9" i="4"/>
  <c r="E6" i="4"/>
  <c r="E33" i="4"/>
  <c r="E19" i="4"/>
  <c r="E37" i="4"/>
  <c r="E18" i="4"/>
  <c r="E45" i="4"/>
  <c r="E41" i="4"/>
  <c r="E5" i="4"/>
  <c r="E10" i="4"/>
  <c r="E3" i="4"/>
  <c r="E28" i="4"/>
  <c r="E11" i="4"/>
  <c r="E43" i="4"/>
  <c r="E12" i="4"/>
  <c r="E2" i="4"/>
  <c r="E29" i="4"/>
  <c r="E17" i="4"/>
  <c r="E30" i="4"/>
  <c r="E44" i="4"/>
  <c r="E25" i="4"/>
  <c r="E21" i="4"/>
  <c r="E36" i="4"/>
  <c r="E15" i="4"/>
  <c r="E23" i="4"/>
  <c r="E20" i="4"/>
  <c r="E13" i="4"/>
  <c r="E14" i="4"/>
  <c r="E26" i="4"/>
  <c r="E4" i="4"/>
  <c r="E35" i="4"/>
  <c r="E24" i="4"/>
  <c r="E22" i="4"/>
  <c r="E7" i="4"/>
  <c r="E34" i="4"/>
  <c r="E8" i="4"/>
  <c r="E32" i="4"/>
</calcChain>
</file>

<file path=xl/sharedStrings.xml><?xml version="1.0" encoding="utf-8"?>
<sst xmlns="http://schemas.openxmlformats.org/spreadsheetml/2006/main" count="67" uniqueCount="18">
  <si>
    <t xml:space="preserve">Клас </t>
  </si>
  <si>
    <t>Област</t>
  </si>
  <si>
    <t>№ на участник</t>
  </si>
  <si>
    <t>София</t>
  </si>
  <si>
    <t>Бургас</t>
  </si>
  <si>
    <t>Пловдив</t>
  </si>
  <si>
    <t>Варна</t>
  </si>
  <si>
    <t>Плевен</t>
  </si>
  <si>
    <t>Русе</t>
  </si>
  <si>
    <t>Точки от тест</t>
  </si>
  <si>
    <t>Точки от задачи</t>
  </si>
  <si>
    <t>Краен резултат</t>
  </si>
  <si>
    <t>Хасково</t>
  </si>
  <si>
    <t>Сливен</t>
  </si>
  <si>
    <t>Габрово</t>
  </si>
  <si>
    <t>Етикети на редове</t>
  </si>
  <si>
    <t>Обща сума</t>
  </si>
  <si>
    <t>Средно от Краен резултат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</si>
</sst>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.5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3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</cellXfs>
  <cellStyles count="1">
    <cellStyle name="Нормален" xfId="0" builtinId="0"/>
  </cellStyles>
  <dxfs count="20">
    <dxf>
      <numFmt numFmtId="168" formatCode="0.0"/>
    </dxf>
    <dxf>
      <numFmt numFmtId="2" formatCode="0.00"/>
    </dxf>
    <dxf>
      <numFmt numFmtId="168" formatCode="0.0"/>
    </dxf>
    <dxf>
      <numFmt numFmtId="168" formatCode="0.0"/>
    </dxf>
    <dxf>
      <numFmt numFmtId="2" formatCode="0.00"/>
    </dxf>
    <dxf>
      <numFmt numFmtId="168" formatCode="0.0"/>
    </dxf>
    <dxf>
      <numFmt numFmtId="1" formatCode="0"/>
    </dxf>
    <dxf>
      <numFmt numFmtId="1" formatCode="0"/>
    </dxf>
    <dxf>
      <numFmt numFmtId="168" formatCode="0.0"/>
    </dxf>
    <dxf>
      <numFmt numFmtId="168" formatCode="0.0"/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numFmt numFmtId="2" formatCode="0.00"/>
      <fill>
        <patternFill>
          <bgColor rgb="FF0070C0"/>
        </patternFill>
      </fill>
    </dxf>
    <dxf>
      <font>
        <b/>
        <i val="0"/>
      </font>
      <fill>
        <patternFill>
          <fgColor rgb="FF00B05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/>
      </font>
      <fill>
        <patternFill>
          <bgColor rgb="FF0070C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s2" refreshedDate="44845.45970590278" createdVersion="8" refreshedVersion="8" minRefreshableVersion="3" recordCount="45" xr:uid="{0EF760CF-BA7F-40FE-B0FD-AE2A62FBA093}">
  <cacheSource type="worksheet">
    <worksheetSource ref="A1:E46" sheet="Класиране"/>
  </cacheSource>
  <cacheFields count="5">
    <cacheField name="№ на участник" numFmtId="0">
      <sharedItems containsSemiMixedTypes="0" containsString="0" containsNumber="1" containsInteger="1" minValue="1" maxValue="45"/>
    </cacheField>
    <cacheField name="Област" numFmtId="0">
      <sharedItems count="9">
        <s v="София"/>
        <s v="Бургас"/>
        <s v="Пловдив"/>
        <s v="Сливен"/>
        <s v="Варна"/>
        <s v="Плевен"/>
        <s v="Русе"/>
        <s v="Габрово"/>
        <s v="Хасково"/>
      </sharedItems>
    </cacheField>
    <cacheField name="Точки от тест" numFmtId="0">
      <sharedItems containsSemiMixedTypes="0" containsString="0" containsNumber="1" containsInteger="1" minValue="65" maxValue="95"/>
    </cacheField>
    <cacheField name="Точки от задачи" numFmtId="0">
      <sharedItems containsSemiMixedTypes="0" containsString="0" containsNumber="1" containsInteger="1" minValue="60" maxValue="93"/>
    </cacheField>
    <cacheField name="Краен резултат" numFmtId="2">
      <sharedItems containsSemiMixedTypes="0" containsString="0" containsNumber="1" minValue="65.400000000000006" maxValue="92.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">
  <r>
    <n v="1"/>
    <x v="0"/>
    <n v="94"/>
    <n v="92"/>
    <n v="92.8"/>
  </r>
  <r>
    <n v="8"/>
    <x v="1"/>
    <n v="91"/>
    <n v="93"/>
    <n v="92.199999999999989"/>
  </r>
  <r>
    <n v="12"/>
    <x v="2"/>
    <n v="92"/>
    <n v="88"/>
    <n v="89.6"/>
  </r>
  <r>
    <n v="9"/>
    <x v="1"/>
    <n v="85"/>
    <n v="90"/>
    <n v="88"/>
  </r>
  <r>
    <n v="37"/>
    <x v="3"/>
    <n v="90"/>
    <n v="85"/>
    <n v="87"/>
  </r>
  <r>
    <n v="4"/>
    <x v="0"/>
    <n v="95"/>
    <n v="80"/>
    <n v="86"/>
  </r>
  <r>
    <n v="10"/>
    <x v="2"/>
    <n v="80"/>
    <n v="90"/>
    <n v="86"/>
  </r>
  <r>
    <n v="38"/>
    <x v="3"/>
    <n v="92"/>
    <n v="81"/>
    <n v="85.4"/>
  </r>
  <r>
    <n v="18"/>
    <x v="4"/>
    <n v="91"/>
    <n v="81"/>
    <n v="85"/>
  </r>
  <r>
    <n v="15"/>
    <x v="4"/>
    <n v="91"/>
    <n v="80"/>
    <n v="84.4"/>
  </r>
  <r>
    <n v="22"/>
    <x v="5"/>
    <n v="90"/>
    <n v="80"/>
    <n v="84"/>
  </r>
  <r>
    <n v="29"/>
    <x v="6"/>
    <n v="78"/>
    <n v="87"/>
    <n v="83.4"/>
  </r>
  <r>
    <n v="26"/>
    <x v="6"/>
    <n v="80"/>
    <n v="85"/>
    <n v="83"/>
  </r>
  <r>
    <n v="30"/>
    <x v="6"/>
    <n v="86"/>
    <n v="81"/>
    <n v="83"/>
  </r>
  <r>
    <n v="41"/>
    <x v="7"/>
    <n v="85"/>
    <n v="81"/>
    <n v="82.6"/>
  </r>
  <r>
    <n v="2"/>
    <x v="0"/>
    <n v="86"/>
    <n v="80"/>
    <n v="82.4"/>
  </r>
  <r>
    <n v="32"/>
    <x v="8"/>
    <n v="72"/>
    <n v="89"/>
    <n v="82.2"/>
  </r>
  <r>
    <n v="34"/>
    <x v="8"/>
    <n v="78"/>
    <n v="85"/>
    <n v="82.2"/>
  </r>
  <r>
    <n v="7"/>
    <x v="1"/>
    <n v="84"/>
    <n v="80"/>
    <n v="81.599999999999994"/>
  </r>
  <r>
    <n v="13"/>
    <x v="2"/>
    <n v="78"/>
    <n v="84"/>
    <n v="81.599999999999994"/>
  </r>
  <r>
    <n v="27"/>
    <x v="6"/>
    <n v="79"/>
    <n v="83"/>
    <n v="81.400000000000006"/>
  </r>
  <r>
    <n v="23"/>
    <x v="5"/>
    <n v="90"/>
    <n v="75"/>
    <n v="81"/>
  </r>
  <r>
    <n v="11"/>
    <x v="2"/>
    <n v="78"/>
    <n v="82"/>
    <n v="80.400000000000006"/>
  </r>
  <r>
    <n v="16"/>
    <x v="4"/>
    <n v="85"/>
    <n v="75"/>
    <n v="79"/>
  </r>
  <r>
    <n v="24"/>
    <x v="5"/>
    <n v="80"/>
    <n v="78"/>
    <n v="78.8"/>
  </r>
  <r>
    <n v="42"/>
    <x v="7"/>
    <n v="89"/>
    <n v="72"/>
    <n v="78.8"/>
  </r>
  <r>
    <n v="14"/>
    <x v="2"/>
    <n v="75"/>
    <n v="81"/>
    <n v="78.599999999999994"/>
  </r>
  <r>
    <n v="28"/>
    <x v="6"/>
    <n v="84"/>
    <n v="75"/>
    <n v="78.599999999999994"/>
  </r>
  <r>
    <n v="19"/>
    <x v="4"/>
    <n v="82"/>
    <n v="73"/>
    <n v="76.599999999999994"/>
  </r>
  <r>
    <n v="39"/>
    <x v="3"/>
    <n v="85"/>
    <n v="70"/>
    <n v="76"/>
  </r>
  <r>
    <n v="20"/>
    <x v="4"/>
    <n v="84"/>
    <n v="70"/>
    <n v="75.599999999999994"/>
  </r>
  <r>
    <n v="36"/>
    <x v="3"/>
    <n v="89"/>
    <n v="62"/>
    <n v="72.8"/>
  </r>
  <r>
    <n v="6"/>
    <x v="1"/>
    <n v="69"/>
    <n v="75"/>
    <n v="72.599999999999994"/>
  </r>
  <r>
    <n v="5"/>
    <x v="1"/>
    <n v="76"/>
    <n v="70"/>
    <n v="72.400000000000006"/>
  </r>
  <r>
    <n v="25"/>
    <x v="5"/>
    <n v="75"/>
    <n v="70"/>
    <n v="72"/>
  </r>
  <r>
    <n v="33"/>
    <x v="8"/>
    <n v="75"/>
    <n v="70"/>
    <n v="72"/>
  </r>
  <r>
    <n v="40"/>
    <x v="3"/>
    <n v="66"/>
    <n v="72"/>
    <n v="69.599999999999994"/>
  </r>
  <r>
    <n v="44"/>
    <x v="7"/>
    <n v="75"/>
    <n v="65"/>
    <n v="69"/>
  </r>
  <r>
    <n v="35"/>
    <x v="8"/>
    <n v="69"/>
    <n v="66"/>
    <n v="67.2"/>
  </r>
  <r>
    <n v="21"/>
    <x v="5"/>
    <n v="75"/>
    <n v="62"/>
    <n v="67.199999999999989"/>
  </r>
  <r>
    <n v="45"/>
    <x v="7"/>
    <n v="75"/>
    <n v="62"/>
    <n v="67.199999999999989"/>
  </r>
  <r>
    <n v="17"/>
    <x v="4"/>
    <n v="76"/>
    <n v="60"/>
    <n v="66.400000000000006"/>
  </r>
  <r>
    <n v="3"/>
    <x v="0"/>
    <n v="67"/>
    <n v="65"/>
    <n v="65.8"/>
  </r>
  <r>
    <n v="31"/>
    <x v="8"/>
    <n v="65"/>
    <n v="66"/>
    <n v="65.599999999999994"/>
  </r>
  <r>
    <n v="43"/>
    <x v="7"/>
    <n v="69"/>
    <n v="63"/>
    <n v="65.4000000000000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4DC70A-CD60-40DA-8635-0DBF14A31EB6}" name="Обобщена таблица2" cacheId="6" applyNumberFormats="0" applyBorderFormats="0" applyFontFormats="0" applyPatternFormats="0" applyAlignmentFormats="0" applyWidthHeightFormats="1" dataCaption="Стойности" updatedVersion="8" minRefreshableVersion="3" useAutoFormatting="1" itemPrintTitles="1" createdVersion="8" indent="0" outline="1" outlineData="1" multipleFieldFilters="0" chartFormat="1">
  <location ref="A3:B13" firstHeaderRow="1" firstDataRow="1" firstDataCol="1"/>
  <pivotFields count="5">
    <pivotField showAll="0"/>
    <pivotField axis="axisRow" showAll="0">
      <items count="10">
        <item x="1"/>
        <item x="4"/>
        <item x="7"/>
        <item x="5"/>
        <item x="2"/>
        <item x="6"/>
        <item x="3"/>
        <item x="0"/>
        <item x="8"/>
        <item t="default"/>
      </items>
    </pivotField>
    <pivotField showAll="0"/>
    <pivotField showAll="0"/>
    <pivotField dataField="1" numFmtId="2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Средно от Краен резултат" fld="4" subtotal="average" baseField="1" baseItem="0" numFmtId="2"/>
  </dataFields>
  <formats count="1">
    <format dxfId="1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D99EF-BB4A-4DB6-959B-44430B63A431}">
  <dimension ref="A1:E46"/>
  <sheetViews>
    <sheetView tabSelected="1" workbookViewId="0">
      <selection activeCell="K7" sqref="K7"/>
    </sheetView>
  </sheetViews>
  <sheetFormatPr defaultRowHeight="15" x14ac:dyDescent="0.25"/>
  <cols>
    <col min="1" max="1" width="11.7109375" customWidth="1"/>
  </cols>
  <sheetData>
    <row r="1" spans="1:5" s="1" customFormat="1" ht="30" x14ac:dyDescent="0.25">
      <c r="A1" s="2" t="s">
        <v>2</v>
      </c>
      <c r="B1" s="3" t="s">
        <v>0</v>
      </c>
      <c r="C1" s="3" t="s">
        <v>1</v>
      </c>
      <c r="D1" s="2" t="s">
        <v>9</v>
      </c>
      <c r="E1" s="2" t="s">
        <v>10</v>
      </c>
    </row>
    <row r="2" spans="1:5" x14ac:dyDescent="0.25">
      <c r="A2">
        <v>1</v>
      </c>
      <c r="B2">
        <v>11</v>
      </c>
      <c r="C2" t="s">
        <v>3</v>
      </c>
      <c r="D2">
        <v>94</v>
      </c>
      <c r="E2">
        <v>92</v>
      </c>
    </row>
    <row r="3" spans="1:5" x14ac:dyDescent="0.25">
      <c r="A3">
        <v>2</v>
      </c>
      <c r="B3">
        <v>12</v>
      </c>
      <c r="C3" t="s">
        <v>3</v>
      </c>
      <c r="D3">
        <v>86</v>
      </c>
      <c r="E3">
        <v>80</v>
      </c>
    </row>
    <row r="4" spans="1:5" x14ac:dyDescent="0.25">
      <c r="A4">
        <v>3</v>
      </c>
      <c r="B4">
        <v>10</v>
      </c>
      <c r="C4" t="s">
        <v>3</v>
      </c>
      <c r="D4">
        <v>67</v>
      </c>
      <c r="E4">
        <v>65</v>
      </c>
    </row>
    <row r="5" spans="1:5" x14ac:dyDescent="0.25">
      <c r="A5">
        <v>4</v>
      </c>
      <c r="B5">
        <v>11</v>
      </c>
      <c r="C5" t="s">
        <v>3</v>
      </c>
      <c r="D5">
        <v>95</v>
      </c>
      <c r="E5">
        <v>80</v>
      </c>
    </row>
    <row r="6" spans="1:5" x14ac:dyDescent="0.25">
      <c r="A6">
        <v>5</v>
      </c>
      <c r="B6">
        <v>12</v>
      </c>
      <c r="C6" t="s">
        <v>4</v>
      </c>
      <c r="D6">
        <v>76</v>
      </c>
      <c r="E6">
        <v>70</v>
      </c>
    </row>
    <row r="7" spans="1:5" x14ac:dyDescent="0.25">
      <c r="A7">
        <v>6</v>
      </c>
      <c r="B7">
        <v>10</v>
      </c>
      <c r="C7" t="s">
        <v>4</v>
      </c>
      <c r="D7">
        <v>69</v>
      </c>
      <c r="E7">
        <v>75</v>
      </c>
    </row>
    <row r="8" spans="1:5" x14ac:dyDescent="0.25">
      <c r="A8">
        <v>7</v>
      </c>
      <c r="B8">
        <v>11</v>
      </c>
      <c r="C8" t="s">
        <v>4</v>
      </c>
      <c r="D8">
        <v>84</v>
      </c>
      <c r="E8">
        <v>80</v>
      </c>
    </row>
    <row r="9" spans="1:5" x14ac:dyDescent="0.25">
      <c r="A9">
        <v>8</v>
      </c>
      <c r="B9">
        <v>9</v>
      </c>
      <c r="C9" t="s">
        <v>4</v>
      </c>
      <c r="D9">
        <v>91</v>
      </c>
      <c r="E9">
        <v>93</v>
      </c>
    </row>
    <row r="10" spans="1:5" x14ac:dyDescent="0.25">
      <c r="A10">
        <v>9</v>
      </c>
      <c r="B10">
        <v>10</v>
      </c>
      <c r="C10" t="s">
        <v>4</v>
      </c>
      <c r="D10">
        <v>85</v>
      </c>
      <c r="E10">
        <v>90</v>
      </c>
    </row>
    <row r="11" spans="1:5" x14ac:dyDescent="0.25">
      <c r="A11">
        <v>10</v>
      </c>
      <c r="B11">
        <v>12</v>
      </c>
      <c r="C11" t="s">
        <v>5</v>
      </c>
      <c r="D11">
        <v>80</v>
      </c>
      <c r="E11">
        <v>90</v>
      </c>
    </row>
    <row r="12" spans="1:5" x14ac:dyDescent="0.25">
      <c r="A12">
        <v>11</v>
      </c>
      <c r="B12">
        <v>11</v>
      </c>
      <c r="C12" t="s">
        <v>5</v>
      </c>
      <c r="D12">
        <v>78</v>
      </c>
      <c r="E12">
        <v>82</v>
      </c>
    </row>
    <row r="13" spans="1:5" x14ac:dyDescent="0.25">
      <c r="A13">
        <v>12</v>
      </c>
      <c r="B13">
        <v>10</v>
      </c>
      <c r="C13" t="s">
        <v>5</v>
      </c>
      <c r="D13">
        <v>92</v>
      </c>
      <c r="E13">
        <v>88</v>
      </c>
    </row>
    <row r="14" spans="1:5" x14ac:dyDescent="0.25">
      <c r="A14">
        <v>13</v>
      </c>
      <c r="B14">
        <v>11</v>
      </c>
      <c r="C14" t="s">
        <v>5</v>
      </c>
      <c r="D14">
        <v>78</v>
      </c>
      <c r="E14">
        <v>84</v>
      </c>
    </row>
    <row r="15" spans="1:5" x14ac:dyDescent="0.25">
      <c r="A15">
        <v>14</v>
      </c>
      <c r="B15">
        <v>11</v>
      </c>
      <c r="C15" t="s">
        <v>5</v>
      </c>
      <c r="D15">
        <v>75</v>
      </c>
      <c r="E15">
        <v>81</v>
      </c>
    </row>
    <row r="16" spans="1:5" x14ac:dyDescent="0.25">
      <c r="A16">
        <v>15</v>
      </c>
      <c r="B16">
        <v>10</v>
      </c>
      <c r="C16" t="s">
        <v>6</v>
      </c>
      <c r="D16">
        <v>91</v>
      </c>
      <c r="E16">
        <v>80</v>
      </c>
    </row>
    <row r="17" spans="1:5" x14ac:dyDescent="0.25">
      <c r="A17">
        <v>16</v>
      </c>
      <c r="B17">
        <v>11</v>
      </c>
      <c r="C17" t="s">
        <v>6</v>
      </c>
      <c r="D17">
        <v>85</v>
      </c>
      <c r="E17">
        <v>75</v>
      </c>
    </row>
    <row r="18" spans="1:5" x14ac:dyDescent="0.25">
      <c r="A18">
        <v>17</v>
      </c>
      <c r="B18">
        <v>12</v>
      </c>
      <c r="C18" t="s">
        <v>6</v>
      </c>
      <c r="D18">
        <v>76</v>
      </c>
      <c r="E18">
        <v>60</v>
      </c>
    </row>
    <row r="19" spans="1:5" x14ac:dyDescent="0.25">
      <c r="A19">
        <v>18</v>
      </c>
      <c r="B19">
        <v>11</v>
      </c>
      <c r="C19" t="s">
        <v>6</v>
      </c>
      <c r="D19">
        <v>91</v>
      </c>
      <c r="E19">
        <v>81</v>
      </c>
    </row>
    <row r="20" spans="1:5" x14ac:dyDescent="0.25">
      <c r="A20">
        <v>19</v>
      </c>
      <c r="B20">
        <v>9</v>
      </c>
      <c r="C20" t="s">
        <v>6</v>
      </c>
      <c r="D20">
        <v>82</v>
      </c>
      <c r="E20">
        <v>73</v>
      </c>
    </row>
    <row r="21" spans="1:5" x14ac:dyDescent="0.25">
      <c r="A21">
        <v>20</v>
      </c>
      <c r="B21">
        <v>12</v>
      </c>
      <c r="C21" t="s">
        <v>6</v>
      </c>
      <c r="D21">
        <v>84</v>
      </c>
      <c r="E21">
        <v>70</v>
      </c>
    </row>
    <row r="22" spans="1:5" x14ac:dyDescent="0.25">
      <c r="A22">
        <v>21</v>
      </c>
      <c r="B22">
        <v>11</v>
      </c>
      <c r="C22" t="s">
        <v>7</v>
      </c>
      <c r="D22">
        <v>75</v>
      </c>
      <c r="E22">
        <v>62</v>
      </c>
    </row>
    <row r="23" spans="1:5" x14ac:dyDescent="0.25">
      <c r="A23">
        <v>22</v>
      </c>
      <c r="B23">
        <v>12</v>
      </c>
      <c r="C23" t="s">
        <v>7</v>
      </c>
      <c r="D23">
        <v>90</v>
      </c>
      <c r="E23">
        <v>80</v>
      </c>
    </row>
    <row r="24" spans="1:5" x14ac:dyDescent="0.25">
      <c r="A24">
        <v>23</v>
      </c>
      <c r="B24">
        <v>11</v>
      </c>
      <c r="C24" t="s">
        <v>7</v>
      </c>
      <c r="D24">
        <v>90</v>
      </c>
      <c r="E24">
        <v>75</v>
      </c>
    </row>
    <row r="25" spans="1:5" x14ac:dyDescent="0.25">
      <c r="A25">
        <v>24</v>
      </c>
      <c r="B25">
        <v>12</v>
      </c>
      <c r="C25" t="s">
        <v>7</v>
      </c>
      <c r="D25">
        <v>80</v>
      </c>
      <c r="E25">
        <v>78</v>
      </c>
    </row>
    <row r="26" spans="1:5" x14ac:dyDescent="0.25">
      <c r="A26">
        <v>25</v>
      </c>
      <c r="B26">
        <v>11</v>
      </c>
      <c r="C26" t="s">
        <v>7</v>
      </c>
      <c r="D26">
        <v>75</v>
      </c>
      <c r="E26">
        <v>70</v>
      </c>
    </row>
    <row r="27" spans="1:5" x14ac:dyDescent="0.25">
      <c r="A27">
        <v>26</v>
      </c>
      <c r="B27">
        <v>12</v>
      </c>
      <c r="C27" t="s">
        <v>8</v>
      </c>
      <c r="D27">
        <v>80</v>
      </c>
      <c r="E27">
        <v>85</v>
      </c>
    </row>
    <row r="28" spans="1:5" x14ac:dyDescent="0.25">
      <c r="A28">
        <v>27</v>
      </c>
      <c r="B28">
        <v>11</v>
      </c>
      <c r="C28" t="s">
        <v>8</v>
      </c>
      <c r="D28">
        <v>79</v>
      </c>
      <c r="E28">
        <v>83</v>
      </c>
    </row>
    <row r="29" spans="1:5" x14ac:dyDescent="0.25">
      <c r="A29">
        <v>28</v>
      </c>
      <c r="B29">
        <v>12</v>
      </c>
      <c r="C29" t="s">
        <v>8</v>
      </c>
      <c r="D29">
        <v>84</v>
      </c>
      <c r="E29">
        <v>75</v>
      </c>
    </row>
    <row r="30" spans="1:5" x14ac:dyDescent="0.25">
      <c r="A30">
        <v>29</v>
      </c>
      <c r="B30">
        <v>10</v>
      </c>
      <c r="C30" t="s">
        <v>8</v>
      </c>
      <c r="D30">
        <v>78</v>
      </c>
      <c r="E30">
        <v>87</v>
      </c>
    </row>
    <row r="31" spans="1:5" x14ac:dyDescent="0.25">
      <c r="A31">
        <v>30</v>
      </c>
      <c r="B31">
        <v>9</v>
      </c>
      <c r="C31" t="s">
        <v>8</v>
      </c>
      <c r="D31">
        <v>86</v>
      </c>
      <c r="E31">
        <v>81</v>
      </c>
    </row>
    <row r="32" spans="1:5" x14ac:dyDescent="0.25">
      <c r="A32">
        <v>31</v>
      </c>
      <c r="B32">
        <v>10</v>
      </c>
      <c r="C32" t="s">
        <v>12</v>
      </c>
      <c r="D32">
        <v>65</v>
      </c>
      <c r="E32">
        <v>66</v>
      </c>
    </row>
    <row r="33" spans="1:5" x14ac:dyDescent="0.25">
      <c r="A33">
        <v>32</v>
      </c>
      <c r="B33">
        <v>11</v>
      </c>
      <c r="C33" t="s">
        <v>12</v>
      </c>
      <c r="D33">
        <v>72</v>
      </c>
      <c r="E33">
        <v>89</v>
      </c>
    </row>
    <row r="34" spans="1:5" x14ac:dyDescent="0.25">
      <c r="A34">
        <v>33</v>
      </c>
      <c r="B34">
        <v>12</v>
      </c>
      <c r="C34" t="s">
        <v>12</v>
      </c>
      <c r="D34">
        <v>75</v>
      </c>
      <c r="E34">
        <v>70</v>
      </c>
    </row>
    <row r="35" spans="1:5" x14ac:dyDescent="0.25">
      <c r="A35">
        <v>34</v>
      </c>
      <c r="B35">
        <v>12</v>
      </c>
      <c r="C35" t="s">
        <v>12</v>
      </c>
      <c r="D35">
        <v>78</v>
      </c>
      <c r="E35">
        <v>85</v>
      </c>
    </row>
    <row r="36" spans="1:5" x14ac:dyDescent="0.25">
      <c r="A36">
        <v>35</v>
      </c>
      <c r="B36">
        <v>11</v>
      </c>
      <c r="C36" t="s">
        <v>12</v>
      </c>
      <c r="D36">
        <v>69</v>
      </c>
      <c r="E36">
        <v>66</v>
      </c>
    </row>
    <row r="37" spans="1:5" x14ac:dyDescent="0.25">
      <c r="A37">
        <v>36</v>
      </c>
      <c r="B37">
        <v>9</v>
      </c>
      <c r="C37" t="s">
        <v>13</v>
      </c>
      <c r="D37">
        <v>89</v>
      </c>
      <c r="E37">
        <v>62</v>
      </c>
    </row>
    <row r="38" spans="1:5" x14ac:dyDescent="0.25">
      <c r="A38">
        <v>37</v>
      </c>
      <c r="B38">
        <v>10</v>
      </c>
      <c r="C38" t="s">
        <v>13</v>
      </c>
      <c r="D38">
        <v>90</v>
      </c>
      <c r="E38">
        <v>85</v>
      </c>
    </row>
    <row r="39" spans="1:5" x14ac:dyDescent="0.25">
      <c r="A39">
        <v>38</v>
      </c>
      <c r="B39">
        <v>12</v>
      </c>
      <c r="C39" t="s">
        <v>13</v>
      </c>
      <c r="D39">
        <v>92</v>
      </c>
      <c r="E39">
        <v>81</v>
      </c>
    </row>
    <row r="40" spans="1:5" x14ac:dyDescent="0.25">
      <c r="A40">
        <v>39</v>
      </c>
      <c r="B40">
        <v>11</v>
      </c>
      <c r="C40" t="s">
        <v>13</v>
      </c>
      <c r="D40">
        <v>85</v>
      </c>
      <c r="E40">
        <v>70</v>
      </c>
    </row>
    <row r="41" spans="1:5" x14ac:dyDescent="0.25">
      <c r="A41">
        <v>40</v>
      </c>
      <c r="B41">
        <v>12</v>
      </c>
      <c r="C41" t="s">
        <v>13</v>
      </c>
      <c r="D41">
        <v>66</v>
      </c>
      <c r="E41">
        <v>72</v>
      </c>
    </row>
    <row r="42" spans="1:5" x14ac:dyDescent="0.25">
      <c r="A42">
        <v>41</v>
      </c>
      <c r="B42">
        <v>9</v>
      </c>
      <c r="C42" t="s">
        <v>14</v>
      </c>
      <c r="D42">
        <v>85</v>
      </c>
      <c r="E42">
        <v>81</v>
      </c>
    </row>
    <row r="43" spans="1:5" x14ac:dyDescent="0.25">
      <c r="A43">
        <v>42</v>
      </c>
      <c r="B43">
        <v>10</v>
      </c>
      <c r="C43" t="s">
        <v>14</v>
      </c>
      <c r="D43">
        <v>89</v>
      </c>
      <c r="E43">
        <v>72</v>
      </c>
    </row>
    <row r="44" spans="1:5" x14ac:dyDescent="0.25">
      <c r="A44">
        <v>43</v>
      </c>
      <c r="B44">
        <v>11</v>
      </c>
      <c r="C44" t="s">
        <v>14</v>
      </c>
      <c r="D44">
        <v>69</v>
      </c>
      <c r="E44">
        <v>63</v>
      </c>
    </row>
    <row r="45" spans="1:5" x14ac:dyDescent="0.25">
      <c r="A45">
        <v>44</v>
      </c>
      <c r="B45">
        <v>12</v>
      </c>
      <c r="C45" t="s">
        <v>14</v>
      </c>
      <c r="D45">
        <v>75</v>
      </c>
      <c r="E45">
        <v>65</v>
      </c>
    </row>
    <row r="46" spans="1:5" x14ac:dyDescent="0.25">
      <c r="A46">
        <v>45</v>
      </c>
      <c r="B46">
        <v>11</v>
      </c>
      <c r="C46" t="s">
        <v>14</v>
      </c>
      <c r="D46">
        <v>75</v>
      </c>
      <c r="E46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1E14B-E818-47E0-9395-1118779F3E79}">
  <dimension ref="A3:B13"/>
  <sheetViews>
    <sheetView workbookViewId="0">
      <selection activeCell="G13" sqref="G13"/>
    </sheetView>
  </sheetViews>
  <sheetFormatPr defaultRowHeight="15" x14ac:dyDescent="0.25"/>
  <cols>
    <col min="1" max="1" width="20.5703125" bestFit="1" customWidth="1"/>
    <col min="2" max="2" width="25.28515625" bestFit="1" customWidth="1"/>
  </cols>
  <sheetData>
    <row r="3" spans="1:2" x14ac:dyDescent="0.25">
      <c r="A3" s="7" t="s">
        <v>15</v>
      </c>
      <c r="B3" t="s">
        <v>17</v>
      </c>
    </row>
    <row r="4" spans="1:2" x14ac:dyDescent="0.25">
      <c r="A4" s="8" t="s">
        <v>4</v>
      </c>
      <c r="B4" s="9">
        <v>81.359999999999985</v>
      </c>
    </row>
    <row r="5" spans="1:2" x14ac:dyDescent="0.25">
      <c r="A5" s="8" t="s">
        <v>6</v>
      </c>
      <c r="B5" s="9">
        <v>77.833333333333329</v>
      </c>
    </row>
    <row r="6" spans="1:2" x14ac:dyDescent="0.25">
      <c r="A6" s="8" t="s">
        <v>14</v>
      </c>
      <c r="B6" s="9">
        <v>72.599999999999994</v>
      </c>
    </row>
    <row r="7" spans="1:2" x14ac:dyDescent="0.25">
      <c r="A7" s="8" t="s">
        <v>7</v>
      </c>
      <c r="B7" s="9">
        <v>76.599999999999994</v>
      </c>
    </row>
    <row r="8" spans="1:2" x14ac:dyDescent="0.25">
      <c r="A8" s="8" t="s">
        <v>5</v>
      </c>
      <c r="B8" s="9">
        <v>83.240000000000009</v>
      </c>
    </row>
    <row r="9" spans="1:2" x14ac:dyDescent="0.25">
      <c r="A9" s="8" t="s">
        <v>8</v>
      </c>
      <c r="B9" s="9">
        <v>81.88</v>
      </c>
    </row>
    <row r="10" spans="1:2" x14ac:dyDescent="0.25">
      <c r="A10" s="8" t="s">
        <v>13</v>
      </c>
      <c r="B10" s="9">
        <v>78.16</v>
      </c>
    </row>
    <row r="11" spans="1:2" x14ac:dyDescent="0.25">
      <c r="A11" s="8" t="s">
        <v>3</v>
      </c>
      <c r="B11" s="9">
        <v>81.750000000000014</v>
      </c>
    </row>
    <row r="12" spans="1:2" x14ac:dyDescent="0.25">
      <c r="A12" s="8" t="s">
        <v>12</v>
      </c>
      <c r="B12" s="9">
        <v>73.84</v>
      </c>
    </row>
    <row r="13" spans="1:2" x14ac:dyDescent="0.25">
      <c r="A13" s="8" t="s">
        <v>16</v>
      </c>
      <c r="B13" s="9">
        <v>78.497777777777785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8C328-72B6-4B83-B850-452135BB4CAE}">
  <dimension ref="A1:E46"/>
  <sheetViews>
    <sheetView topLeftCell="A10" workbookViewId="0">
      <selection activeCell="I19" sqref="I19"/>
    </sheetView>
  </sheetViews>
  <sheetFormatPr defaultRowHeight="15" x14ac:dyDescent="0.25"/>
  <cols>
    <col min="1" max="1" width="12.7109375" customWidth="1"/>
    <col min="2" max="2" width="15.85546875" customWidth="1"/>
    <col min="4" max="4" width="11.7109375" customWidth="1"/>
    <col min="5" max="5" width="12.42578125" customWidth="1"/>
    <col min="11" max="11" width="20.5703125" bestFit="1" customWidth="1"/>
    <col min="12" max="12" width="25.28515625" bestFit="1" customWidth="1"/>
    <col min="13" max="13" width="6.42578125" bestFit="1" customWidth="1"/>
    <col min="14" max="14" width="8.42578125" bestFit="1" customWidth="1"/>
    <col min="15" max="15" width="7.85546875" bestFit="1" customWidth="1"/>
    <col min="16" max="16" width="9" bestFit="1" customWidth="1"/>
    <col min="17" max="17" width="6" bestFit="1" customWidth="1"/>
    <col min="18" max="18" width="7.7109375" bestFit="1" customWidth="1"/>
    <col min="19" max="19" width="6.85546875" bestFit="1" customWidth="1"/>
    <col min="20" max="20" width="8.28515625" bestFit="1" customWidth="1"/>
    <col min="21" max="21" width="11.140625" bestFit="1" customWidth="1"/>
  </cols>
  <sheetData>
    <row r="1" spans="1:5" ht="39" customHeight="1" x14ac:dyDescent="0.25">
      <c r="A1" s="5" t="s">
        <v>2</v>
      </c>
      <c r="B1" s="6" t="s">
        <v>1</v>
      </c>
      <c r="C1" s="5" t="s">
        <v>9</v>
      </c>
      <c r="D1" s="5" t="s">
        <v>10</v>
      </c>
      <c r="E1" s="5" t="s">
        <v>11</v>
      </c>
    </row>
    <row r="2" spans="1:5" x14ac:dyDescent="0.25">
      <c r="A2">
        <v>1</v>
      </c>
      <c r="B2" t="str">
        <f>VLOOKUP(A2,Данни!A:C,3,FALSE)</f>
        <v>София</v>
      </c>
      <c r="C2">
        <f>VLOOKUP(A2,Данни!A:D,4,FALSE)</f>
        <v>94</v>
      </c>
      <c r="D2">
        <f>VLOOKUP(A2,Данни!A:E,5,FALSE)</f>
        <v>92</v>
      </c>
      <c r="E2" s="4">
        <f>0.4*C2+0.6*D2</f>
        <v>92.8</v>
      </c>
    </row>
    <row r="3" spans="1:5" x14ac:dyDescent="0.25">
      <c r="A3">
        <v>8</v>
      </c>
      <c r="B3" t="str">
        <f>VLOOKUP(A3,Данни!A:C,3,FALSE)</f>
        <v>Бургас</v>
      </c>
      <c r="C3">
        <f>VLOOKUP(A3,Данни!A:D,4,FALSE)</f>
        <v>91</v>
      </c>
      <c r="D3">
        <f>VLOOKUP(A3,Данни!A:E,5,FALSE)</f>
        <v>93</v>
      </c>
      <c r="E3" s="4">
        <f>0.4*C3+0.6*D3</f>
        <v>92.199999999999989</v>
      </c>
    </row>
    <row r="4" spans="1:5" x14ac:dyDescent="0.25">
      <c r="A4">
        <v>12</v>
      </c>
      <c r="B4" t="str">
        <f>VLOOKUP(A4,Данни!A:C,3,FALSE)</f>
        <v>Пловдив</v>
      </c>
      <c r="C4">
        <f>VLOOKUP(A4,Данни!A:D,4,FALSE)</f>
        <v>92</v>
      </c>
      <c r="D4">
        <f>VLOOKUP(A4,Данни!A:E,5,FALSE)</f>
        <v>88</v>
      </c>
      <c r="E4" s="4">
        <f>0.4*C4+0.6*D4</f>
        <v>89.6</v>
      </c>
    </row>
    <row r="5" spans="1:5" x14ac:dyDescent="0.25">
      <c r="A5">
        <v>9</v>
      </c>
      <c r="B5" t="str">
        <f>VLOOKUP(A5,Данни!A:C,3,FALSE)</f>
        <v>Бургас</v>
      </c>
      <c r="C5">
        <f>VLOOKUP(A5,Данни!A:D,4,FALSE)</f>
        <v>85</v>
      </c>
      <c r="D5">
        <f>VLOOKUP(A5,Данни!A:E,5,FALSE)</f>
        <v>90</v>
      </c>
      <c r="E5" s="4">
        <f>0.4*C5+0.6*D5</f>
        <v>88</v>
      </c>
    </row>
    <row r="6" spans="1:5" x14ac:dyDescent="0.25">
      <c r="A6">
        <v>37</v>
      </c>
      <c r="B6" t="str">
        <f>VLOOKUP(A6,Данни!A:C,3,FALSE)</f>
        <v>Сливен</v>
      </c>
      <c r="C6">
        <f>VLOOKUP(A6,Данни!A:D,4,FALSE)</f>
        <v>90</v>
      </c>
      <c r="D6">
        <f>VLOOKUP(A6,Данни!A:E,5,FALSE)</f>
        <v>85</v>
      </c>
      <c r="E6" s="4">
        <f>0.4*C6+0.6*D6</f>
        <v>87</v>
      </c>
    </row>
    <row r="7" spans="1:5" x14ac:dyDescent="0.25">
      <c r="A7">
        <v>4</v>
      </c>
      <c r="B7" t="str">
        <f>VLOOKUP(A7,Данни!A:C,3,FALSE)</f>
        <v>София</v>
      </c>
      <c r="C7">
        <f>VLOOKUP(A7,Данни!A:D,4,FALSE)</f>
        <v>95</v>
      </c>
      <c r="D7">
        <f>VLOOKUP(A7,Данни!A:E,5,FALSE)</f>
        <v>80</v>
      </c>
      <c r="E7" s="4">
        <f>0.4*C7+0.6*D7</f>
        <v>86</v>
      </c>
    </row>
    <row r="8" spans="1:5" x14ac:dyDescent="0.25">
      <c r="A8">
        <v>10</v>
      </c>
      <c r="B8" t="str">
        <f>VLOOKUP(A8,Данни!A:C,3,FALSE)</f>
        <v>Пловдив</v>
      </c>
      <c r="C8">
        <f>VLOOKUP(A8,Данни!A:D,4,FALSE)</f>
        <v>80</v>
      </c>
      <c r="D8">
        <f>VLOOKUP(A8,Данни!A:E,5,FALSE)</f>
        <v>90</v>
      </c>
      <c r="E8" s="4">
        <f>0.4*C8+0.6*D8</f>
        <v>86</v>
      </c>
    </row>
    <row r="9" spans="1:5" x14ac:dyDescent="0.25">
      <c r="A9">
        <v>38</v>
      </c>
      <c r="B9" t="str">
        <f>VLOOKUP(A9,Данни!A:C,3,FALSE)</f>
        <v>Сливен</v>
      </c>
      <c r="C9">
        <f>VLOOKUP(A9,Данни!A:D,4,FALSE)</f>
        <v>92</v>
      </c>
      <c r="D9">
        <f>VLOOKUP(A9,Данни!A:E,5,FALSE)</f>
        <v>81</v>
      </c>
      <c r="E9" s="4">
        <f>0.4*C9+0.6*D9</f>
        <v>85.4</v>
      </c>
    </row>
    <row r="10" spans="1:5" x14ac:dyDescent="0.25">
      <c r="A10">
        <v>18</v>
      </c>
      <c r="B10" t="str">
        <f>VLOOKUP(A10,Данни!A:C,3,FALSE)</f>
        <v>Варна</v>
      </c>
      <c r="C10">
        <f>VLOOKUP(A10,Данни!A:D,4,FALSE)</f>
        <v>91</v>
      </c>
      <c r="D10">
        <f>VLOOKUP(A10,Данни!A:E,5,FALSE)</f>
        <v>81</v>
      </c>
      <c r="E10" s="4">
        <f>0.4*C10+0.6*D10</f>
        <v>85</v>
      </c>
    </row>
    <row r="11" spans="1:5" x14ac:dyDescent="0.25">
      <c r="A11">
        <v>15</v>
      </c>
      <c r="B11" t="str">
        <f>VLOOKUP(A11,Данни!A:C,3,FALSE)</f>
        <v>Варна</v>
      </c>
      <c r="C11">
        <f>VLOOKUP(A11,Данни!A:D,4,FALSE)</f>
        <v>91</v>
      </c>
      <c r="D11">
        <f>VLOOKUP(A11,Данни!A:E,5,FALSE)</f>
        <v>80</v>
      </c>
      <c r="E11" s="4">
        <f>0.4*C11+0.6*D11</f>
        <v>84.4</v>
      </c>
    </row>
    <row r="12" spans="1:5" x14ac:dyDescent="0.25">
      <c r="A12">
        <v>22</v>
      </c>
      <c r="B12" t="str">
        <f>VLOOKUP(A12,Данни!A:C,3,FALSE)</f>
        <v>Плевен</v>
      </c>
      <c r="C12">
        <f>VLOOKUP(A12,Данни!A:D,4,FALSE)</f>
        <v>90</v>
      </c>
      <c r="D12">
        <f>VLOOKUP(A12,Данни!A:E,5,FALSE)</f>
        <v>80</v>
      </c>
      <c r="E12" s="4">
        <f>0.4*C12+0.6*D12</f>
        <v>84</v>
      </c>
    </row>
    <row r="13" spans="1:5" x14ac:dyDescent="0.25">
      <c r="A13">
        <v>29</v>
      </c>
      <c r="B13" t="str">
        <f>VLOOKUP(A13,Данни!A:C,3,FALSE)</f>
        <v>Русе</v>
      </c>
      <c r="C13">
        <f>VLOOKUP(A13,Данни!A:D,4,FALSE)</f>
        <v>78</v>
      </c>
      <c r="D13">
        <f>VLOOKUP(A13,Данни!A:E,5,FALSE)</f>
        <v>87</v>
      </c>
      <c r="E13" s="4">
        <f>0.4*C13+0.6*D13</f>
        <v>83.4</v>
      </c>
    </row>
    <row r="14" spans="1:5" x14ac:dyDescent="0.25">
      <c r="A14">
        <v>26</v>
      </c>
      <c r="B14" t="str">
        <f>VLOOKUP(A14,Данни!A:C,3,FALSE)</f>
        <v>Русе</v>
      </c>
      <c r="C14">
        <f>VLOOKUP(A14,Данни!A:D,4,FALSE)</f>
        <v>80</v>
      </c>
      <c r="D14">
        <f>VLOOKUP(A14,Данни!A:E,5,FALSE)</f>
        <v>85</v>
      </c>
      <c r="E14" s="4">
        <f>0.4*C14+0.6*D14</f>
        <v>83</v>
      </c>
    </row>
    <row r="15" spans="1:5" x14ac:dyDescent="0.25">
      <c r="A15">
        <v>30</v>
      </c>
      <c r="B15" t="str">
        <f>VLOOKUP(A15,Данни!A:C,3,FALSE)</f>
        <v>Русе</v>
      </c>
      <c r="C15">
        <f>VLOOKUP(A15,Данни!A:D,4,FALSE)</f>
        <v>86</v>
      </c>
      <c r="D15">
        <f>VLOOKUP(A15,Данни!A:E,5,FALSE)</f>
        <v>81</v>
      </c>
      <c r="E15" s="4">
        <f>0.4*C15+0.6*D15</f>
        <v>83</v>
      </c>
    </row>
    <row r="16" spans="1:5" x14ac:dyDescent="0.25">
      <c r="A16">
        <v>41</v>
      </c>
      <c r="B16" t="str">
        <f>VLOOKUP(A16,Данни!A:C,3,FALSE)</f>
        <v>Габрово</v>
      </c>
      <c r="C16">
        <f>VLOOKUP(A16,Данни!A:D,4,FALSE)</f>
        <v>85</v>
      </c>
      <c r="D16">
        <f>VLOOKUP(A16,Данни!A:E,5,FALSE)</f>
        <v>81</v>
      </c>
      <c r="E16" s="4">
        <f>0.4*C16+0.6*D16</f>
        <v>82.6</v>
      </c>
    </row>
    <row r="17" spans="1:5" x14ac:dyDescent="0.25">
      <c r="A17">
        <v>2</v>
      </c>
      <c r="B17" t="str">
        <f>VLOOKUP(A17,Данни!A:C,3,FALSE)</f>
        <v>София</v>
      </c>
      <c r="C17">
        <f>VLOOKUP(A17,Данни!A:D,4,FALSE)</f>
        <v>86</v>
      </c>
      <c r="D17">
        <f>VLOOKUP(A17,Данни!A:E,5,FALSE)</f>
        <v>80</v>
      </c>
      <c r="E17" s="4">
        <f>0.4*C17+0.6*D17</f>
        <v>82.4</v>
      </c>
    </row>
    <row r="18" spans="1:5" x14ac:dyDescent="0.25">
      <c r="A18">
        <v>32</v>
      </c>
      <c r="B18" t="str">
        <f>VLOOKUP(A18,Данни!A:C,3,FALSE)</f>
        <v>Хасково</v>
      </c>
      <c r="C18">
        <f>VLOOKUP(A18,Данни!A:D,4,FALSE)</f>
        <v>72</v>
      </c>
      <c r="D18">
        <f>VLOOKUP(A18,Данни!A:E,5,FALSE)</f>
        <v>89</v>
      </c>
      <c r="E18" s="4">
        <f>0.4*C18+0.6*D18</f>
        <v>82.2</v>
      </c>
    </row>
    <row r="19" spans="1:5" x14ac:dyDescent="0.25">
      <c r="A19">
        <v>34</v>
      </c>
      <c r="B19" t="str">
        <f>VLOOKUP(A19,Данни!A:C,3,FALSE)</f>
        <v>Хасково</v>
      </c>
      <c r="C19">
        <f>VLOOKUP(A19,Данни!A:D,4,FALSE)</f>
        <v>78</v>
      </c>
      <c r="D19">
        <f>VLOOKUP(A19,Данни!A:E,5,FALSE)</f>
        <v>85</v>
      </c>
      <c r="E19" s="4">
        <f>0.4*C19+0.6*D19</f>
        <v>82.2</v>
      </c>
    </row>
    <row r="20" spans="1:5" x14ac:dyDescent="0.25">
      <c r="A20">
        <v>7</v>
      </c>
      <c r="B20" t="str">
        <f>VLOOKUP(A20,Данни!A:C,3,FALSE)</f>
        <v>Бургас</v>
      </c>
      <c r="C20">
        <f>VLOOKUP(A20,Данни!A:D,4,FALSE)</f>
        <v>84</v>
      </c>
      <c r="D20">
        <f>VLOOKUP(A20,Данни!A:E,5,FALSE)</f>
        <v>80</v>
      </c>
      <c r="E20" s="4">
        <f>0.4*C20+0.6*D20</f>
        <v>81.599999999999994</v>
      </c>
    </row>
    <row r="21" spans="1:5" x14ac:dyDescent="0.25">
      <c r="A21">
        <v>13</v>
      </c>
      <c r="B21" t="str">
        <f>VLOOKUP(A21,Данни!A:C,3,FALSE)</f>
        <v>Пловдив</v>
      </c>
      <c r="C21">
        <f>VLOOKUP(A21,Данни!A:D,4,FALSE)</f>
        <v>78</v>
      </c>
      <c r="D21">
        <f>VLOOKUP(A21,Данни!A:E,5,FALSE)</f>
        <v>84</v>
      </c>
      <c r="E21" s="4">
        <f>0.4*C21+0.6*D21</f>
        <v>81.599999999999994</v>
      </c>
    </row>
    <row r="22" spans="1:5" x14ac:dyDescent="0.25">
      <c r="A22">
        <v>27</v>
      </c>
      <c r="B22" t="str">
        <f>VLOOKUP(A22,Данни!A:C,3,FALSE)</f>
        <v>Русе</v>
      </c>
      <c r="C22">
        <f>VLOOKUP(A22,Данни!A:D,4,FALSE)</f>
        <v>79</v>
      </c>
      <c r="D22">
        <f>VLOOKUP(A22,Данни!A:E,5,FALSE)</f>
        <v>83</v>
      </c>
      <c r="E22" s="4">
        <f>0.4*C22+0.6*D22</f>
        <v>81.400000000000006</v>
      </c>
    </row>
    <row r="23" spans="1:5" x14ac:dyDescent="0.25">
      <c r="A23">
        <v>23</v>
      </c>
      <c r="B23" t="str">
        <f>VLOOKUP(A23,Данни!A:C,3,FALSE)</f>
        <v>Плевен</v>
      </c>
      <c r="C23">
        <f>VLOOKUP(A23,Данни!A:D,4,FALSE)</f>
        <v>90</v>
      </c>
      <c r="D23">
        <f>VLOOKUP(A23,Данни!A:E,5,FALSE)</f>
        <v>75</v>
      </c>
      <c r="E23" s="4">
        <f>0.4*C23+0.6*D23</f>
        <v>81</v>
      </c>
    </row>
    <row r="24" spans="1:5" x14ac:dyDescent="0.25">
      <c r="A24">
        <v>11</v>
      </c>
      <c r="B24" t="str">
        <f>VLOOKUP(A24,Данни!A:C,3,FALSE)</f>
        <v>Пловдив</v>
      </c>
      <c r="C24">
        <f>VLOOKUP(A24,Данни!A:D,4,FALSE)</f>
        <v>78</v>
      </c>
      <c r="D24">
        <f>VLOOKUP(A24,Данни!A:E,5,FALSE)</f>
        <v>82</v>
      </c>
      <c r="E24" s="4">
        <f>0.4*C24+0.6*D24</f>
        <v>80.400000000000006</v>
      </c>
    </row>
    <row r="25" spans="1:5" x14ac:dyDescent="0.25">
      <c r="A25">
        <v>16</v>
      </c>
      <c r="B25" t="str">
        <f>VLOOKUP(A25,Данни!A:C,3,FALSE)</f>
        <v>Варна</v>
      </c>
      <c r="C25">
        <f>VLOOKUP(A25,Данни!A:D,4,FALSE)</f>
        <v>85</v>
      </c>
      <c r="D25">
        <f>VLOOKUP(A25,Данни!A:E,5,FALSE)</f>
        <v>75</v>
      </c>
      <c r="E25" s="4">
        <f>0.4*C25+0.6*D25</f>
        <v>79</v>
      </c>
    </row>
    <row r="26" spans="1:5" x14ac:dyDescent="0.25">
      <c r="A26">
        <v>24</v>
      </c>
      <c r="B26" t="str">
        <f>VLOOKUP(A26,Данни!A:C,3,FALSE)</f>
        <v>Плевен</v>
      </c>
      <c r="C26">
        <f>VLOOKUP(A26,Данни!A:D,4,FALSE)</f>
        <v>80</v>
      </c>
      <c r="D26">
        <f>VLOOKUP(A26,Данни!A:E,5,FALSE)</f>
        <v>78</v>
      </c>
      <c r="E26" s="4">
        <f>0.4*C26+0.6*D26</f>
        <v>78.8</v>
      </c>
    </row>
    <row r="27" spans="1:5" x14ac:dyDescent="0.25">
      <c r="A27">
        <v>42</v>
      </c>
      <c r="B27" t="str">
        <f>VLOOKUP(A27,Данни!A:C,3,FALSE)</f>
        <v>Габрово</v>
      </c>
      <c r="C27">
        <f>VLOOKUP(A27,Данни!A:D,4,FALSE)</f>
        <v>89</v>
      </c>
      <c r="D27">
        <f>VLOOKUP(A27,Данни!A:E,5,FALSE)</f>
        <v>72</v>
      </c>
      <c r="E27" s="4">
        <f>0.4*C27+0.6*D27</f>
        <v>78.8</v>
      </c>
    </row>
    <row r="28" spans="1:5" x14ac:dyDescent="0.25">
      <c r="A28">
        <v>14</v>
      </c>
      <c r="B28" t="str">
        <f>VLOOKUP(A28,Данни!A:C,3,FALSE)</f>
        <v>Пловдив</v>
      </c>
      <c r="C28">
        <f>VLOOKUP(A28,Данни!A:D,4,FALSE)</f>
        <v>75</v>
      </c>
      <c r="D28">
        <f>VLOOKUP(A28,Данни!A:E,5,FALSE)</f>
        <v>81</v>
      </c>
      <c r="E28" s="4">
        <f>0.4*C28+0.6*D28</f>
        <v>78.599999999999994</v>
      </c>
    </row>
    <row r="29" spans="1:5" x14ac:dyDescent="0.25">
      <c r="A29">
        <v>28</v>
      </c>
      <c r="B29" t="str">
        <f>VLOOKUP(A29,Данни!A:C,3,FALSE)</f>
        <v>Русе</v>
      </c>
      <c r="C29">
        <f>VLOOKUP(A29,Данни!A:D,4,FALSE)</f>
        <v>84</v>
      </c>
      <c r="D29">
        <f>VLOOKUP(A29,Данни!A:E,5,FALSE)</f>
        <v>75</v>
      </c>
      <c r="E29" s="4">
        <f>0.4*C29+0.6*D29</f>
        <v>78.599999999999994</v>
      </c>
    </row>
    <row r="30" spans="1:5" x14ac:dyDescent="0.25">
      <c r="A30">
        <v>19</v>
      </c>
      <c r="B30" t="str">
        <f>VLOOKUP(A30,Данни!A:C,3,FALSE)</f>
        <v>Варна</v>
      </c>
      <c r="C30">
        <f>VLOOKUP(A30,Данни!A:D,4,FALSE)</f>
        <v>82</v>
      </c>
      <c r="D30">
        <f>VLOOKUP(A30,Данни!A:E,5,FALSE)</f>
        <v>73</v>
      </c>
      <c r="E30" s="4">
        <f>0.4*C30+0.6*D30</f>
        <v>76.599999999999994</v>
      </c>
    </row>
    <row r="31" spans="1:5" x14ac:dyDescent="0.25">
      <c r="A31">
        <v>39</v>
      </c>
      <c r="B31" t="str">
        <f>VLOOKUP(A31,Данни!A:C,3,FALSE)</f>
        <v>Сливен</v>
      </c>
      <c r="C31">
        <f>VLOOKUP(A31,Данни!A:D,4,FALSE)</f>
        <v>85</v>
      </c>
      <c r="D31">
        <f>VLOOKUP(A31,Данни!A:E,5,FALSE)</f>
        <v>70</v>
      </c>
      <c r="E31" s="4">
        <f>0.4*C31+0.6*D31</f>
        <v>76</v>
      </c>
    </row>
    <row r="32" spans="1:5" x14ac:dyDescent="0.25">
      <c r="A32">
        <v>20</v>
      </c>
      <c r="B32" t="str">
        <f>VLOOKUP(A32,Данни!A:C,3,FALSE)</f>
        <v>Варна</v>
      </c>
      <c r="C32">
        <f>VLOOKUP(A32,Данни!A:D,4,FALSE)</f>
        <v>84</v>
      </c>
      <c r="D32">
        <f>VLOOKUP(A32,Данни!A:E,5,FALSE)</f>
        <v>70</v>
      </c>
      <c r="E32" s="4">
        <f>0.4*C32+0.6*D32</f>
        <v>75.599999999999994</v>
      </c>
    </row>
    <row r="33" spans="1:5" x14ac:dyDescent="0.25">
      <c r="A33">
        <v>36</v>
      </c>
      <c r="B33" t="str">
        <f>VLOOKUP(A33,Данни!A:C,3,FALSE)</f>
        <v>Сливен</v>
      </c>
      <c r="C33">
        <f>VLOOKUP(A33,Данни!A:D,4,FALSE)</f>
        <v>89</v>
      </c>
      <c r="D33">
        <f>VLOOKUP(A33,Данни!A:E,5,FALSE)</f>
        <v>62</v>
      </c>
      <c r="E33" s="4">
        <f>0.4*C33+0.6*D33</f>
        <v>72.8</v>
      </c>
    </row>
    <row r="34" spans="1:5" x14ac:dyDescent="0.25">
      <c r="A34">
        <v>6</v>
      </c>
      <c r="B34" t="str">
        <f>VLOOKUP(A34,Данни!A:C,3,FALSE)</f>
        <v>Бургас</v>
      </c>
      <c r="C34">
        <f>VLOOKUP(A34,Данни!A:D,4,FALSE)</f>
        <v>69</v>
      </c>
      <c r="D34">
        <f>VLOOKUP(A34,Данни!A:E,5,FALSE)</f>
        <v>75</v>
      </c>
      <c r="E34" s="4">
        <f>0.4*C34+0.6*D34</f>
        <v>72.599999999999994</v>
      </c>
    </row>
    <row r="35" spans="1:5" x14ac:dyDescent="0.25">
      <c r="A35">
        <v>5</v>
      </c>
      <c r="B35" t="str">
        <f>VLOOKUP(A35,Данни!A:C,3,FALSE)</f>
        <v>Бургас</v>
      </c>
      <c r="C35">
        <f>VLOOKUP(A35,Данни!A:D,4,FALSE)</f>
        <v>76</v>
      </c>
      <c r="D35">
        <f>VLOOKUP(A35,Данни!A:E,5,FALSE)</f>
        <v>70</v>
      </c>
      <c r="E35" s="4">
        <f>0.4*C35+0.6*D35</f>
        <v>72.400000000000006</v>
      </c>
    </row>
    <row r="36" spans="1:5" x14ac:dyDescent="0.25">
      <c r="A36">
        <v>25</v>
      </c>
      <c r="B36" t="str">
        <f>VLOOKUP(A36,Данни!A:C,3,FALSE)</f>
        <v>Плевен</v>
      </c>
      <c r="C36">
        <f>VLOOKUP(A36,Данни!A:D,4,FALSE)</f>
        <v>75</v>
      </c>
      <c r="D36">
        <f>VLOOKUP(A36,Данни!A:E,5,FALSE)</f>
        <v>70</v>
      </c>
      <c r="E36" s="4">
        <f>0.4*C36+0.6*D36</f>
        <v>72</v>
      </c>
    </row>
    <row r="37" spans="1:5" x14ac:dyDescent="0.25">
      <c r="A37">
        <v>33</v>
      </c>
      <c r="B37" t="str">
        <f>VLOOKUP(A37,Данни!A:C,3,FALSE)</f>
        <v>Хасково</v>
      </c>
      <c r="C37">
        <f>VLOOKUP(A37,Данни!A:D,4,FALSE)</f>
        <v>75</v>
      </c>
      <c r="D37">
        <f>VLOOKUP(A37,Данни!A:E,5,FALSE)</f>
        <v>70</v>
      </c>
      <c r="E37" s="4">
        <f>0.4*C37+0.6*D37</f>
        <v>72</v>
      </c>
    </row>
    <row r="38" spans="1:5" x14ac:dyDescent="0.25">
      <c r="A38">
        <v>40</v>
      </c>
      <c r="B38" t="str">
        <f>VLOOKUP(A38,Данни!A:C,3,FALSE)</f>
        <v>Сливен</v>
      </c>
      <c r="C38">
        <f>VLOOKUP(A38,Данни!A:D,4,FALSE)</f>
        <v>66</v>
      </c>
      <c r="D38">
        <f>VLOOKUP(A38,Данни!A:E,5,FALSE)</f>
        <v>72</v>
      </c>
      <c r="E38" s="4">
        <f>0.4*C38+0.6*D38</f>
        <v>69.599999999999994</v>
      </c>
    </row>
    <row r="39" spans="1:5" x14ac:dyDescent="0.25">
      <c r="A39">
        <v>44</v>
      </c>
      <c r="B39" t="str">
        <f>VLOOKUP(A39,Данни!A:C,3,FALSE)</f>
        <v>Габрово</v>
      </c>
      <c r="C39">
        <f>VLOOKUP(A39,Данни!A:D,4,FALSE)</f>
        <v>75</v>
      </c>
      <c r="D39">
        <f>VLOOKUP(A39,Данни!A:E,5,FALSE)</f>
        <v>65</v>
      </c>
      <c r="E39" s="4">
        <f>0.4*C39+0.6*D39</f>
        <v>69</v>
      </c>
    </row>
    <row r="40" spans="1:5" x14ac:dyDescent="0.25">
      <c r="A40">
        <v>35</v>
      </c>
      <c r="B40" t="str">
        <f>VLOOKUP(A40,Данни!A:C,3,FALSE)</f>
        <v>Хасково</v>
      </c>
      <c r="C40">
        <f>VLOOKUP(A40,Данни!A:D,4,FALSE)</f>
        <v>69</v>
      </c>
      <c r="D40">
        <f>VLOOKUP(A40,Данни!A:E,5,FALSE)</f>
        <v>66</v>
      </c>
      <c r="E40" s="4">
        <f>0.4*C40+0.6*D40</f>
        <v>67.2</v>
      </c>
    </row>
    <row r="41" spans="1:5" x14ac:dyDescent="0.25">
      <c r="A41">
        <v>21</v>
      </c>
      <c r="B41" t="str">
        <f>VLOOKUP(A41,Данни!A:C,3,FALSE)</f>
        <v>Плевен</v>
      </c>
      <c r="C41">
        <f>VLOOKUP(A41,Данни!A:D,4,FALSE)</f>
        <v>75</v>
      </c>
      <c r="D41">
        <f>VLOOKUP(A41,Данни!A:E,5,FALSE)</f>
        <v>62</v>
      </c>
      <c r="E41" s="4">
        <f>0.4*C41+0.6*D41</f>
        <v>67.199999999999989</v>
      </c>
    </row>
    <row r="42" spans="1:5" x14ac:dyDescent="0.25">
      <c r="A42">
        <v>45</v>
      </c>
      <c r="B42" t="str">
        <f>VLOOKUP(A42,Данни!A:C,3,FALSE)</f>
        <v>Габрово</v>
      </c>
      <c r="C42">
        <f>VLOOKUP(A42,Данни!A:D,4,FALSE)</f>
        <v>75</v>
      </c>
      <c r="D42">
        <f>VLOOKUP(A42,Данни!A:E,5,FALSE)</f>
        <v>62</v>
      </c>
      <c r="E42" s="4">
        <f>0.4*C42+0.6*D42</f>
        <v>67.199999999999989</v>
      </c>
    </row>
    <row r="43" spans="1:5" x14ac:dyDescent="0.25">
      <c r="A43">
        <v>17</v>
      </c>
      <c r="B43" t="str">
        <f>VLOOKUP(A43,Данни!A:C,3,FALSE)</f>
        <v>Варна</v>
      </c>
      <c r="C43">
        <f>VLOOKUP(A43,Данни!A:D,4,FALSE)</f>
        <v>76</v>
      </c>
      <c r="D43">
        <f>VLOOKUP(A43,Данни!A:E,5,FALSE)</f>
        <v>60</v>
      </c>
      <c r="E43" s="4">
        <f>0.4*C43+0.6*D43</f>
        <v>66.400000000000006</v>
      </c>
    </row>
    <row r="44" spans="1:5" x14ac:dyDescent="0.25">
      <c r="A44">
        <v>3</v>
      </c>
      <c r="B44" t="str">
        <f>VLOOKUP(A44,Данни!A:C,3,FALSE)</f>
        <v>София</v>
      </c>
      <c r="C44">
        <f>VLOOKUP(A44,Данни!A:D,4,FALSE)</f>
        <v>67</v>
      </c>
      <c r="D44">
        <f>VLOOKUP(A44,Данни!A:E,5,FALSE)</f>
        <v>65</v>
      </c>
      <c r="E44" s="4">
        <f>0.4*C44+0.6*D44</f>
        <v>65.8</v>
      </c>
    </row>
    <row r="45" spans="1:5" x14ac:dyDescent="0.25">
      <c r="A45">
        <v>31</v>
      </c>
      <c r="B45" t="str">
        <f>VLOOKUP(A45,Данни!A:C,3,FALSE)</f>
        <v>Хасково</v>
      </c>
      <c r="C45">
        <f>VLOOKUP(A45,Данни!A:D,4,FALSE)</f>
        <v>65</v>
      </c>
      <c r="D45">
        <f>VLOOKUP(A45,Данни!A:E,5,FALSE)</f>
        <v>66</v>
      </c>
      <c r="E45" s="4">
        <f>0.4*C45+0.6*D45</f>
        <v>65.599999999999994</v>
      </c>
    </row>
    <row r="46" spans="1:5" x14ac:dyDescent="0.25">
      <c r="A46">
        <v>43</v>
      </c>
      <c r="B46" t="str">
        <f>VLOOKUP(A46,Данни!A:C,3,FALSE)</f>
        <v>Габрово</v>
      </c>
      <c r="C46">
        <f>VLOOKUP(A46,Данни!A:D,4,FALSE)</f>
        <v>69</v>
      </c>
      <c r="D46">
        <f>VLOOKUP(A46,Данни!A:E,5,FALSE)</f>
        <v>63</v>
      </c>
      <c r="E46" s="4">
        <f>0.4*C46+0.6*D46</f>
        <v>65.400000000000006</v>
      </c>
    </row>
  </sheetData>
  <sortState xmlns:xlrd2="http://schemas.microsoft.com/office/spreadsheetml/2017/richdata2" ref="A2:E46">
    <sortCondition descending="1" ref="E1:E46"/>
  </sortState>
  <conditionalFormatting sqref="E2:E1048576">
    <cfRule type="cellIs" dxfId="19" priority="10" operator="greaterThan">
      <formula>90</formula>
    </cfRule>
  </conditionalFormatting>
  <conditionalFormatting sqref="E2:E46">
    <cfRule type="cellIs" dxfId="10" priority="9" operator="greaterThan">
      <formula>80</formula>
    </cfRule>
    <cfRule type="cellIs" dxfId="11" priority="8" operator="between">
      <formula>70</formula>
      <formula>80</formula>
    </cfRule>
    <cfRule type="cellIs" dxfId="12" priority="7" operator="between">
      <formula>60</formula>
      <formula>70</formula>
    </cfRule>
    <cfRule type="cellIs" dxfId="13" priority="6" operator="greaterThan">
      <formula>85</formula>
    </cfRule>
    <cfRule type="cellIs" dxfId="14" priority="5" operator="between">
      <formula>70</formula>
      <formula>85</formula>
    </cfRule>
    <cfRule type="cellIs" dxfId="15" priority="4" operator="between">
      <formula>60</formula>
      <formula>75</formula>
    </cfRule>
    <cfRule type="cellIs" dxfId="16" priority="3" operator="greaterThan">
      <formula>85</formula>
    </cfRule>
    <cfRule type="cellIs" dxfId="17" priority="2" operator="between">
      <formula>70</formula>
      <formula>85</formula>
    </cfRule>
    <cfRule type="cellIs" dxfId="18" priority="1" operator="between">
      <formula>60</formula>
      <formula>75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Данни</vt:lpstr>
      <vt:lpstr>Таблица</vt:lpstr>
      <vt:lpstr>Класиране</vt:lpstr>
      <vt:lpstr>Данни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gis2</cp:lastModifiedBy>
  <dcterms:created xsi:type="dcterms:W3CDTF">2020-01-16T13:34:47Z</dcterms:created>
  <dcterms:modified xsi:type="dcterms:W3CDTF">2022-10-11T08:04:02Z</dcterms:modified>
</cp:coreProperties>
</file>